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989242C4-3DAD-4483-AD57-46A714023D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" l="1"/>
  <c r="F9" i="1"/>
  <c r="I8" i="1"/>
  <c r="F8" i="1"/>
  <c r="I5" i="1"/>
  <c r="I6" i="1"/>
  <c r="I7" i="1"/>
  <c r="F5" i="1"/>
  <c r="F6" i="1"/>
  <c r="F7" i="1"/>
  <c r="G30" i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<sst xmlns="http://schemas.openxmlformats.org/spreadsheetml/2006/main" count="54" uniqueCount="47">
  <si>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</si>
  <si>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</si>
  <si>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</si>
  <si>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</si>
  <si>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</si>
  <si>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</si>
  <si>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</si>
  <si>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</si>
  <si>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</si>
  <si>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</si>
  <si>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</si>
  <si>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</si>
  <si>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</si>
  <si>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</si>
  <si>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</si>
  <si>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</si>
  <si>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</si>
  <si>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</si>
  <si>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</si>
  <si>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</si>
  <si>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</si>
  <si>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</si>
  <si>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</si>
  <si>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</si>
  <si>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</si>
  <si>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</si>
  <si>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</si>
  <si>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</si>
  <si>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</si>
  <si>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</si>
  <si>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</si>
  <si>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</si>
  <si>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</si>
  <si>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</si>
  <si>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</si>
  <si>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</si>
  <si>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HİLAL ÇATI HAKAN FALAY</t>
  </si>
  <si>
    <t>BDT BAŞAK DEMİR</t>
  </si>
  <si>
    <t>MEHMET ÇEVİK</t>
  </si>
  <si>
    <t>FER-DEM</t>
  </si>
  <si>
    <t>ŞİRİNOĞLU</t>
  </si>
  <si>
    <t>DOĞU</t>
  </si>
  <si>
    <t>YARIMAYLAR</t>
  </si>
  <si>
    <t>22.11.2021 HAVALE</t>
  </si>
  <si>
    <t>İKİ HAFTA SONRA</t>
  </si>
  <si>
    <t>22.11.2021 KART</t>
  </si>
  <si>
    <t>29.11.2021/02.12.2021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</si>
</sst>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1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activePane="bottomLeft"/>
      <selection activeCell="B1" sqref="B1:D1"/>
      <selection pane="bottomLeft" activeCell="D11" sqref="D11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33</v>
      </c>
      <c r="B1" s="75" t="s">
        <v>41</v>
      </c>
      <c r="C1" s="76"/>
      <c r="D1" s="77"/>
      <c r="E1" s="2"/>
      <c r="F1" s="54" t="s">
        <v>0</v>
      </c>
      <c r="G1" s="55"/>
      <c r="H1" s="56" t="s">
        <v>1</v>
      </c>
      <c r="I1" s="57">
        <v>44522</v>
      </c>
      <c r="J1" s="58"/>
    </row>
    <row r="2" spans="1:11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1" ht="18.75" x14ac:dyDescent="0.3">
      <c r="A4" s="7" t="s">
        <v>36</v>
      </c>
      <c r="B4" s="53">
        <v>44522</v>
      </c>
      <c r="C4" s="8"/>
      <c r="D4" s="9">
        <v>15930</v>
      </c>
      <c r="E4" s="6"/>
      <c r="F4" s="7" t="str">
        <f t="shared" ref="F4:F9" si="0">A4</f>
        <v>HİLAL ÇATI HAKAN FALAY</v>
      </c>
      <c r="G4" s="15">
        <v>2120</v>
      </c>
      <c r="H4" s="11"/>
      <c r="I4" s="60">
        <f>D4-G4-H4</f>
        <v>13810</v>
      </c>
      <c r="J4" s="89" t="s">
        <v>46</v>
      </c>
      <c r="K4" s="88"/>
    </row>
    <row r="5" spans="1:11" ht="18.75" x14ac:dyDescent="0.3">
      <c r="A5" s="7" t="s">
        <v>37</v>
      </c>
      <c r="B5" s="53">
        <v>44522</v>
      </c>
      <c r="C5" s="8"/>
      <c r="D5" s="9">
        <v>8320</v>
      </c>
      <c r="E5" s="6"/>
      <c r="F5" s="7" t="str">
        <f t="shared" si="0"/>
        <v>BDT BAŞAK DEMİR</v>
      </c>
      <c r="G5" s="15">
        <v>7250</v>
      </c>
      <c r="H5" s="11"/>
      <c r="I5" s="60">
        <f t="shared" ref="I5:I9" si="1">D5-G5-H5</f>
        <v>1070</v>
      </c>
      <c r="J5" s="90" t="s">
        <v>44</v>
      </c>
      <c r="K5" s="88"/>
    </row>
    <row r="6" spans="1:11" ht="18.75" x14ac:dyDescent="0.3">
      <c r="A6" s="7" t="s">
        <v>38</v>
      </c>
      <c r="B6" s="53">
        <v>44522</v>
      </c>
      <c r="C6" s="8"/>
      <c r="D6" s="9">
        <v>700</v>
      </c>
      <c r="E6" s="6"/>
      <c r="F6" s="7" t="str">
        <f t="shared" si="0"/>
        <v>MEHMET ÇEVİK</v>
      </c>
      <c r="G6" s="15"/>
      <c r="H6" s="11"/>
      <c r="I6" s="60">
        <f t="shared" si="1"/>
        <v>700</v>
      </c>
      <c r="J6" s="89"/>
      <c r="K6" s="88"/>
    </row>
    <row r="7" spans="1:11" ht="18.75" x14ac:dyDescent="0.3">
      <c r="A7" s="7" t="s">
        <v>39</v>
      </c>
      <c r="B7" s="53">
        <v>44522</v>
      </c>
      <c r="C7" s="8"/>
      <c r="D7" s="9">
        <v>3200</v>
      </c>
      <c r="E7" s="6"/>
      <c r="F7" s="7" t="str">
        <f t="shared" si="0"/>
        <v>FER-DEM</v>
      </c>
      <c r="G7" s="15"/>
      <c r="H7" s="11"/>
      <c r="I7" s="60">
        <f t="shared" si="1"/>
        <v>3200</v>
      </c>
      <c r="J7" s="90" t="s">
        <v>45</v>
      </c>
      <c r="K7" s="88"/>
    </row>
    <row r="8" spans="1:11" ht="18.75" x14ac:dyDescent="0.3">
      <c r="A8" s="7" t="s">
        <v>40</v>
      </c>
      <c r="B8" s="53">
        <v>44522</v>
      </c>
      <c r="C8" s="8"/>
      <c r="D8" s="9">
        <v>4968</v>
      </c>
      <c r="E8" s="6"/>
      <c r="F8" s="7" t="str">
        <f t="shared" si="0"/>
        <v>ŞİRİNOĞLU</v>
      </c>
      <c r="G8" s="15"/>
      <c r="H8" s="11"/>
      <c r="I8" s="60">
        <f t="shared" si="1"/>
        <v>4968</v>
      </c>
      <c r="J8" s="90" t="s">
        <v>43</v>
      </c>
      <c r="K8" s="88"/>
    </row>
    <row r="9" spans="1:11" ht="18.75" x14ac:dyDescent="0.3">
      <c r="A9" s="7" t="s">
        <v>42</v>
      </c>
      <c r="B9" s="53">
        <v>44522</v>
      </c>
      <c r="C9" s="8"/>
      <c r="D9" s="9">
        <v>13435</v>
      </c>
      <c r="E9" s="6"/>
      <c r="F9" s="7" t="str">
        <f t="shared" si="0"/>
        <v>YARIMAYLAR</v>
      </c>
      <c r="G9" s="15"/>
      <c r="H9" s="11"/>
      <c r="I9" s="60">
        <f t="shared" si="1"/>
        <v>13435</v>
      </c>
      <c r="J9" s="89" t="s">
        <v>43</v>
      </c>
      <c r="K9" s="88"/>
    </row>
    <row r="10" spans="1:11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1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24</v>
      </c>
      <c r="G16" s="10">
        <v>600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2" t="s">
        <v>10</v>
      </c>
      <c r="B19" s="83"/>
      <c r="C19" s="84"/>
      <c r="D19" s="19">
        <f>SUM(D4:D15)</f>
        <v>46553</v>
      </c>
      <c r="E19" s="20"/>
      <c r="F19" s="61" t="s">
        <v>10</v>
      </c>
      <c r="G19" s="62">
        <f>G4+G5+G6+G7+G8+G16+G9+G10+G11+G12+G13+G15+G14</f>
        <v>9970</v>
      </c>
      <c r="H19" s="63">
        <f>SUM(H4:H18)</f>
        <v>0</v>
      </c>
      <c r="I19" s="64">
        <f>SUM(I4:I18)</f>
        <v>37183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0" ht="18.75" x14ac:dyDescent="0.25">
      <c r="A22" s="23" t="s">
        <v>15</v>
      </c>
      <c r="B22" s="4">
        <v>180040</v>
      </c>
      <c r="C22" s="4">
        <v>181841</v>
      </c>
      <c r="D22" s="24">
        <f>B22-C22</f>
        <v>-1801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1547</v>
      </c>
      <c r="C23" s="28"/>
      <c r="D23" s="29">
        <f>B23/D22</f>
        <v>-0.8589672404219878</v>
      </c>
      <c r="F23" s="30" t="s">
        <v>19</v>
      </c>
      <c r="G23" s="31">
        <v>1547</v>
      </c>
      <c r="H23" s="31"/>
      <c r="I23" s="13"/>
    </row>
    <row r="24" spans="1:10" ht="19.5" thickBot="1" x14ac:dyDescent="0.3">
      <c r="A24" s="32" t="s">
        <v>20</v>
      </c>
      <c r="B24" s="33">
        <f>G30</f>
        <v>1860</v>
      </c>
      <c r="C24" s="34">
        <f>D19</f>
        <v>46553</v>
      </c>
      <c r="D24" s="35">
        <f>SUM(B24/C24)</f>
        <v>3.9954460507378685E-2</v>
      </c>
      <c r="F24" s="36" t="s">
        <v>21</v>
      </c>
      <c r="G24" s="10">
        <v>193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120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3" t="s">
        <v>30</v>
      </c>
      <c r="B27" s="7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1860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8110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1860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8110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2021-11-18T07:11:14Z</cp:lastPrinted>
  <dcterms:created xsi:type="dcterms:W3CDTF">2015-06-05T18:17:20Z</dcterms:created>
  <dcterms:modified xsi:type="dcterms:W3CDTF">2021-11-22T06:12:22Z</dcterms:modified>
</cp:coreProperties>
</file>